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D:\julian villar\2018\Cumplimiento\OCTUBRE\PUBLICAR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C123" i="1"/>
  <c r="D122" i="1"/>
  <c r="C122" i="1"/>
  <c r="D112" i="1" l="1"/>
  <c r="D113" i="1"/>
  <c r="C113" i="1"/>
  <c r="C112" i="1"/>
  <c r="D97" i="1" l="1"/>
  <c r="C97" i="1"/>
  <c r="D96" i="1"/>
  <c r="C96" i="1"/>
  <c r="E82" i="1" l="1"/>
  <c r="D82" i="1"/>
  <c r="C82" i="1"/>
  <c r="E81" i="1"/>
  <c r="D81" i="1"/>
  <c r="C81" i="1"/>
  <c r="F68" i="1" l="1"/>
  <c r="E68" i="1"/>
  <c r="D68" i="1"/>
  <c r="C68" i="1"/>
  <c r="F67" i="1"/>
  <c r="E67" i="1"/>
  <c r="D67" i="1"/>
  <c r="C67" i="1"/>
  <c r="F52" i="1" l="1"/>
  <c r="D52" i="1"/>
  <c r="E52" i="1"/>
  <c r="C52" i="1"/>
  <c r="F51" i="1"/>
  <c r="D51" i="1"/>
  <c r="E51" i="1"/>
  <c r="C51" i="1"/>
  <c r="F20" i="1" l="1"/>
  <c r="D20" i="1"/>
  <c r="E20" i="1"/>
  <c r="C20" i="1"/>
  <c r="F19" i="1"/>
  <c r="D19" i="1"/>
  <c r="E19" i="1"/>
  <c r="C19" i="1"/>
  <c r="F34" i="1" l="1"/>
  <c r="E34" i="1"/>
  <c r="D34" i="1"/>
  <c r="C34" i="1"/>
  <c r="F33" i="1"/>
  <c r="E33" i="1"/>
  <c r="D33" i="1"/>
  <c r="C33" i="1"/>
</calcChain>
</file>

<file path=xl/sharedStrings.xml><?xml version="1.0" encoding="utf-8"?>
<sst xmlns="http://schemas.openxmlformats.org/spreadsheetml/2006/main" count="137" uniqueCount="27">
  <si>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</si>
  <si>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</si>
  <si>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</si>
  <si>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</si>
  <si>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</si>
  <si>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</si>
  <si>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</si>
  <si>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</si>
  <si>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</si>
  <si>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</si>
  <si>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</si>
  <si>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</si>
  <si>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</si>
  <si>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</si>
  <si>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</si>
  <si>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ADA</t>
  </si>
  <si>
    <t>INTERNACIONAL</t>
  </si>
  <si>
    <t>SECUNDARIA</t>
  </si>
  <si>
    <t>TRONCAL</t>
  </si>
  <si>
    <t>EASYFLY</t>
  </si>
  <si>
    <t>CUMPLIMIENTO DE ITINERARIO</t>
  </si>
  <si>
    <t>CUMPLIMIENTO DE SERVICIO</t>
  </si>
  <si>
    <t>SECUNDARIO</t>
  </si>
  <si>
    <t>TAC</t>
  </si>
  <si>
    <t>no especifico</t>
  </si>
  <si>
    <t>VIVA AIR</t>
  </si>
  <si>
    <t>CUMPLIMIENTO AEROCOMERCIAL POR CAUSAS
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</si>
</sst>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0" fontId="0" fillId="0" borderId="17" xfId="0" applyBorder="1"/>
    <xf numFmtId="0" fontId="0" fillId="0" borderId="9" xfId="0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0" fillId="4" borderId="13" xfId="1" applyNumberFormat="1" applyFont="1" applyFill="1" applyBorder="1"/>
    <xf numFmtId="164" fontId="0" fillId="4" borderId="11" xfId="1" applyNumberFormat="1" applyFont="1" applyFill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9" xfId="1" applyNumberFormat="1" applyFont="1" applyBorder="1"/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3"/>
  <sheetViews>
    <sheetView tabSelected="1" zoomScale="85" zoomScaleNormal="85" workbookViewId="0">
      <selection activeCell="B51" sqref="B51:B52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1" ht="20.25" customHeight="1" thickBot="1" x14ac:dyDescent="0.3"/>
    <row r="2" spans="2:11" ht="46.5" customHeight="1" thickBot="1" x14ac:dyDescent="0.3">
      <c r="B2" s="27" t="s">
        <v>26</v>
      </c>
      <c r="C2" s="28"/>
      <c r="D2" s="28"/>
      <c r="E2" s="28"/>
      <c r="F2" s="28"/>
      <c r="G2" s="29"/>
      <c r="H2" s="9"/>
    </row>
    <row r="3" spans="2:11" x14ac:dyDescent="0.25">
      <c r="B3" s="10"/>
      <c r="C3" s="10"/>
      <c r="D3" s="10"/>
      <c r="E3" s="10"/>
      <c r="F3" s="10"/>
      <c r="G3" s="9"/>
      <c r="H3" s="9"/>
    </row>
    <row r="4" spans="2:11" x14ac:dyDescent="0.25">
      <c r="B4" s="11" t="s">
        <v>10</v>
      </c>
      <c r="C4" s="11"/>
      <c r="D4" s="11"/>
      <c r="E4" s="11"/>
      <c r="F4" s="11"/>
      <c r="G4" s="11"/>
      <c r="H4" s="11"/>
    </row>
    <row r="5" spans="2:11" x14ac:dyDescent="0.25">
      <c r="B5" s="11" t="s">
        <v>11</v>
      </c>
      <c r="C5" s="11"/>
      <c r="D5" s="11"/>
      <c r="E5" s="11"/>
      <c r="F5" s="11"/>
      <c r="G5" s="9"/>
    </row>
    <row r="6" spans="2:11" ht="15.75" thickBot="1" x14ac:dyDescent="0.3">
      <c r="D6" s="20"/>
      <c r="E6" s="20"/>
      <c r="G6" s="20"/>
    </row>
    <row r="7" spans="2:11" x14ac:dyDescent="0.25">
      <c r="B7" s="1" t="s">
        <v>0</v>
      </c>
      <c r="C7" s="2" t="s">
        <v>16</v>
      </c>
      <c r="D7" s="2" t="s">
        <v>17</v>
      </c>
      <c r="E7" s="2" t="s">
        <v>18</v>
      </c>
      <c r="F7" s="3" t="s">
        <v>1</v>
      </c>
      <c r="J7" s="20"/>
      <c r="K7" s="20"/>
    </row>
    <row r="8" spans="2:11" x14ac:dyDescent="0.25">
      <c r="B8" s="4" t="s">
        <v>12</v>
      </c>
      <c r="C8" s="14">
        <v>57</v>
      </c>
      <c r="D8" s="14">
        <v>2124</v>
      </c>
      <c r="E8" s="14">
        <v>2722</v>
      </c>
      <c r="F8" s="15">
        <v>4903</v>
      </c>
      <c r="J8" s="20"/>
      <c r="K8" s="20"/>
    </row>
    <row r="9" spans="2:11" x14ac:dyDescent="0.25">
      <c r="B9" s="5" t="s">
        <v>2</v>
      </c>
      <c r="C9" s="16"/>
      <c r="D9" s="16">
        <v>6</v>
      </c>
      <c r="E9" s="16">
        <v>7</v>
      </c>
      <c r="F9" s="17">
        <v>13</v>
      </c>
      <c r="J9" s="20"/>
      <c r="K9" s="20"/>
    </row>
    <row r="10" spans="2:11" x14ac:dyDescent="0.25">
      <c r="B10" s="6" t="s">
        <v>3</v>
      </c>
      <c r="C10" s="18"/>
      <c r="D10" s="18">
        <v>6</v>
      </c>
      <c r="E10" s="18">
        <v>5</v>
      </c>
      <c r="F10" s="19">
        <v>11</v>
      </c>
      <c r="J10" s="20"/>
      <c r="K10" s="20"/>
    </row>
    <row r="11" spans="2:11" x14ac:dyDescent="0.25">
      <c r="B11" s="6" t="s">
        <v>4</v>
      </c>
      <c r="C11" s="18"/>
      <c r="D11" s="18"/>
      <c r="E11" s="18">
        <v>2</v>
      </c>
      <c r="F11" s="19">
        <v>2</v>
      </c>
      <c r="J11" s="20"/>
      <c r="K11" s="20"/>
    </row>
    <row r="12" spans="2:11" x14ac:dyDescent="0.25">
      <c r="B12" s="5" t="s">
        <v>6</v>
      </c>
      <c r="C12" s="16"/>
      <c r="D12" s="16"/>
      <c r="E12" s="16">
        <v>63</v>
      </c>
      <c r="F12" s="17">
        <v>63</v>
      </c>
      <c r="J12" s="20"/>
      <c r="K12" s="20"/>
    </row>
    <row r="13" spans="2:11" x14ac:dyDescent="0.25">
      <c r="B13" s="6" t="s">
        <v>3</v>
      </c>
      <c r="C13" s="18"/>
      <c r="D13" s="18"/>
      <c r="E13" s="18">
        <v>2</v>
      </c>
      <c r="F13" s="19">
        <v>2</v>
      </c>
      <c r="J13" s="20"/>
      <c r="K13" s="20"/>
    </row>
    <row r="14" spans="2:11" x14ac:dyDescent="0.25">
      <c r="B14" s="6" t="s">
        <v>4</v>
      </c>
      <c r="C14" s="18"/>
      <c r="D14" s="18"/>
      <c r="E14" s="18">
        <v>61</v>
      </c>
      <c r="F14" s="19">
        <v>61</v>
      </c>
      <c r="J14" s="20"/>
      <c r="K14" s="20"/>
    </row>
    <row r="15" spans="2:11" x14ac:dyDescent="0.25">
      <c r="B15" s="5" t="s">
        <v>7</v>
      </c>
      <c r="C15" s="16">
        <v>51</v>
      </c>
      <c r="D15" s="16">
        <v>1758</v>
      </c>
      <c r="E15" s="16">
        <v>2126</v>
      </c>
      <c r="F15" s="17">
        <v>3935</v>
      </c>
      <c r="J15" s="32"/>
      <c r="K15" s="32"/>
    </row>
    <row r="16" spans="2:11" x14ac:dyDescent="0.25">
      <c r="B16" s="5" t="s">
        <v>5</v>
      </c>
      <c r="C16" s="16">
        <v>6</v>
      </c>
      <c r="D16" s="16">
        <v>360</v>
      </c>
      <c r="E16" s="16">
        <v>526</v>
      </c>
      <c r="F16" s="17">
        <v>892</v>
      </c>
    </row>
    <row r="17" spans="2:6" x14ac:dyDescent="0.25">
      <c r="B17" s="6" t="s">
        <v>3</v>
      </c>
      <c r="C17" s="18">
        <v>4</v>
      </c>
      <c r="D17" s="18">
        <v>257</v>
      </c>
      <c r="E17" s="18">
        <v>290</v>
      </c>
      <c r="F17" s="19">
        <v>551</v>
      </c>
    </row>
    <row r="18" spans="2:6" ht="15.75" thickBot="1" x14ac:dyDescent="0.3">
      <c r="B18" s="6" t="s">
        <v>4</v>
      </c>
      <c r="C18" s="18">
        <v>2</v>
      </c>
      <c r="D18" s="18">
        <v>103</v>
      </c>
      <c r="E18" s="18">
        <v>236</v>
      </c>
      <c r="F18" s="19">
        <v>341</v>
      </c>
    </row>
    <row r="19" spans="2:6" x14ac:dyDescent="0.25">
      <c r="B19" s="21" t="s">
        <v>20</v>
      </c>
      <c r="C19" s="24">
        <f>+C15/C8</f>
        <v>0.89473684210526316</v>
      </c>
      <c r="D19" s="24">
        <f>+D15/D8</f>
        <v>0.82768361581920902</v>
      </c>
      <c r="E19" s="24">
        <f t="shared" ref="E19:F19" si="0">+E15/E8</f>
        <v>0.78104335047758999</v>
      </c>
      <c r="F19" s="25">
        <f t="shared" si="0"/>
        <v>0.80256985519069957</v>
      </c>
    </row>
    <row r="20" spans="2:6" ht="15.75" thickBot="1" x14ac:dyDescent="0.3">
      <c r="B20" s="22" t="s">
        <v>21</v>
      </c>
      <c r="C20" s="23">
        <f>+C15/(C8-C10-C13-C17)</f>
        <v>0.96226415094339623</v>
      </c>
      <c r="D20" s="23">
        <f>+D15/(D8-D10-D13-D17)</f>
        <v>0.94465341214400855</v>
      </c>
      <c r="E20" s="23">
        <f t="shared" ref="E20:F20" si="1">+E15/(E8-E10-E13-E17)</f>
        <v>0.87670103092783502</v>
      </c>
      <c r="F20" s="26">
        <f t="shared" si="1"/>
        <v>0.90689098870707541</v>
      </c>
    </row>
    <row r="21" spans="2:6" ht="15.75" thickBot="1" x14ac:dyDescent="0.3">
      <c r="B21" s="20"/>
      <c r="D21" s="20"/>
      <c r="E21" s="20"/>
    </row>
    <row r="22" spans="2:6" x14ac:dyDescent="0.25">
      <c r="B22" s="1" t="s">
        <v>0</v>
      </c>
      <c r="C22" s="2" t="s">
        <v>16</v>
      </c>
      <c r="D22" s="2" t="s">
        <v>17</v>
      </c>
      <c r="E22" s="2" t="s">
        <v>18</v>
      </c>
      <c r="F22" s="3" t="s">
        <v>1</v>
      </c>
    </row>
    <row r="23" spans="2:6" x14ac:dyDescent="0.25">
      <c r="B23" s="4" t="s">
        <v>13</v>
      </c>
      <c r="C23" s="14">
        <v>843</v>
      </c>
      <c r="D23" s="14">
        <v>187</v>
      </c>
      <c r="E23" s="14">
        <v>108</v>
      </c>
      <c r="F23" s="15">
        <v>1138</v>
      </c>
    </row>
    <row r="24" spans="2:6" x14ac:dyDescent="0.25">
      <c r="B24" s="5" t="s">
        <v>2</v>
      </c>
      <c r="C24" s="16">
        <v>33</v>
      </c>
      <c r="D24" s="16">
        <v>1</v>
      </c>
      <c r="E24" s="16">
        <v>2</v>
      </c>
      <c r="F24" s="17">
        <v>36</v>
      </c>
    </row>
    <row r="25" spans="2:6" x14ac:dyDescent="0.25">
      <c r="B25" s="6" t="s">
        <v>3</v>
      </c>
      <c r="C25" s="18">
        <v>5</v>
      </c>
      <c r="D25" s="18"/>
      <c r="E25" s="18"/>
      <c r="F25" s="19">
        <v>5</v>
      </c>
    </row>
    <row r="26" spans="2:6" x14ac:dyDescent="0.25">
      <c r="B26" s="6" t="s">
        <v>14</v>
      </c>
      <c r="C26" s="18">
        <v>28</v>
      </c>
      <c r="D26" s="18">
        <v>1</v>
      </c>
      <c r="E26" s="18">
        <v>2</v>
      </c>
      <c r="F26" s="19">
        <v>31</v>
      </c>
    </row>
    <row r="27" spans="2:6" x14ac:dyDescent="0.25">
      <c r="B27" s="5" t="s">
        <v>6</v>
      </c>
      <c r="C27" s="16">
        <v>37</v>
      </c>
      <c r="D27" s="16">
        <v>7</v>
      </c>
      <c r="E27" s="16">
        <v>6</v>
      </c>
      <c r="F27" s="17">
        <v>50</v>
      </c>
    </row>
    <row r="28" spans="2:6" x14ac:dyDescent="0.25">
      <c r="B28" s="6" t="s">
        <v>4</v>
      </c>
      <c r="C28" s="18">
        <v>37</v>
      </c>
      <c r="D28" s="18">
        <v>7</v>
      </c>
      <c r="E28" s="18">
        <v>6</v>
      </c>
      <c r="F28" s="19">
        <v>50</v>
      </c>
    </row>
    <row r="29" spans="2:6" x14ac:dyDescent="0.25">
      <c r="B29" s="5" t="s">
        <v>7</v>
      </c>
      <c r="C29" s="16">
        <v>731</v>
      </c>
      <c r="D29" s="16">
        <v>149</v>
      </c>
      <c r="E29" s="16">
        <v>89</v>
      </c>
      <c r="F29" s="17">
        <v>969</v>
      </c>
    </row>
    <row r="30" spans="2:6" x14ac:dyDescent="0.25">
      <c r="B30" s="5" t="s">
        <v>5</v>
      </c>
      <c r="C30" s="16">
        <v>42</v>
      </c>
      <c r="D30" s="16">
        <v>30</v>
      </c>
      <c r="E30" s="16">
        <v>11</v>
      </c>
      <c r="F30" s="17">
        <v>83</v>
      </c>
    </row>
    <row r="31" spans="2:6" x14ac:dyDescent="0.25">
      <c r="B31" s="6" t="s">
        <v>3</v>
      </c>
      <c r="C31" s="18">
        <v>25</v>
      </c>
      <c r="D31" s="18">
        <v>27</v>
      </c>
      <c r="E31" s="18">
        <v>7</v>
      </c>
      <c r="F31" s="19">
        <v>59</v>
      </c>
    </row>
    <row r="32" spans="2:6" ht="15.75" thickBot="1" x14ac:dyDescent="0.3">
      <c r="B32" s="6" t="s">
        <v>4</v>
      </c>
      <c r="C32" s="18">
        <v>17</v>
      </c>
      <c r="D32" s="18">
        <v>3</v>
      </c>
      <c r="E32" s="18">
        <v>4</v>
      </c>
      <c r="F32" s="19">
        <v>24</v>
      </c>
    </row>
    <row r="33" spans="2:6" x14ac:dyDescent="0.25">
      <c r="B33" s="30" t="s">
        <v>20</v>
      </c>
      <c r="C33" s="24">
        <f>+C29/C23</f>
        <v>0.86714116251482798</v>
      </c>
      <c r="D33" s="24">
        <f t="shared" ref="D33:F33" si="2">+D29/D23</f>
        <v>0.79679144385026734</v>
      </c>
      <c r="E33" s="24">
        <f t="shared" si="2"/>
        <v>0.82407407407407407</v>
      </c>
      <c r="F33" s="25">
        <f t="shared" si="2"/>
        <v>0.85149384885764501</v>
      </c>
    </row>
    <row r="34" spans="2:6" ht="15.75" thickBot="1" x14ac:dyDescent="0.3">
      <c r="B34" s="31" t="s">
        <v>21</v>
      </c>
      <c r="C34" s="23">
        <f>+C29/(C23-C25-C31)</f>
        <v>0.89913899138991393</v>
      </c>
      <c r="D34" s="23">
        <f t="shared" ref="D34:F34" si="3">+D29/(D23-D25-D31)</f>
        <v>0.93125000000000002</v>
      </c>
      <c r="E34" s="23">
        <f t="shared" si="3"/>
        <v>0.88118811881188119</v>
      </c>
      <c r="F34" s="26">
        <f t="shared" si="3"/>
        <v>0.9022346368715084</v>
      </c>
    </row>
    <row r="35" spans="2:6" ht="15.75" thickBot="1" x14ac:dyDescent="0.3"/>
    <row r="36" spans="2:6" x14ac:dyDescent="0.25">
      <c r="B36" s="1" t="s">
        <v>0</v>
      </c>
      <c r="C36" s="2" t="s">
        <v>16</v>
      </c>
      <c r="D36" s="2" t="s">
        <v>17</v>
      </c>
      <c r="E36" s="2" t="s">
        <v>18</v>
      </c>
      <c r="F36" s="3" t="s">
        <v>1</v>
      </c>
    </row>
    <row r="37" spans="2:6" x14ac:dyDescent="0.25">
      <c r="B37" s="4" t="s">
        <v>25</v>
      </c>
      <c r="C37" s="14">
        <v>65</v>
      </c>
      <c r="D37" s="14">
        <v>752</v>
      </c>
      <c r="E37" s="14">
        <v>1255</v>
      </c>
      <c r="F37" s="15">
        <v>2072</v>
      </c>
    </row>
    <row r="38" spans="2:6" x14ac:dyDescent="0.25">
      <c r="B38" s="5" t="s">
        <v>2</v>
      </c>
      <c r="C38" s="16">
        <v>25</v>
      </c>
      <c r="D38" s="16">
        <v>27</v>
      </c>
      <c r="E38" s="16">
        <v>181</v>
      </c>
      <c r="F38" s="17">
        <v>233</v>
      </c>
    </row>
    <row r="39" spans="2:6" x14ac:dyDescent="0.25">
      <c r="B39" s="6" t="s">
        <v>3</v>
      </c>
      <c r="C39" s="18">
        <v>9</v>
      </c>
      <c r="D39" s="18">
        <v>19</v>
      </c>
      <c r="E39" s="18">
        <v>90</v>
      </c>
      <c r="F39" s="19">
        <v>118</v>
      </c>
    </row>
    <row r="40" spans="2:6" x14ac:dyDescent="0.25">
      <c r="B40" s="6" t="s">
        <v>4</v>
      </c>
      <c r="C40" s="18">
        <v>11</v>
      </c>
      <c r="D40" s="18">
        <v>7</v>
      </c>
      <c r="E40" s="18">
        <v>65</v>
      </c>
      <c r="F40" s="19">
        <v>83</v>
      </c>
    </row>
    <row r="41" spans="2:6" x14ac:dyDescent="0.25">
      <c r="B41" s="6" t="s">
        <v>24</v>
      </c>
      <c r="C41" s="18">
        <v>5</v>
      </c>
      <c r="D41" s="18">
        <v>1</v>
      </c>
      <c r="E41" s="18">
        <v>26</v>
      </c>
      <c r="F41" s="19">
        <v>32</v>
      </c>
    </row>
    <row r="42" spans="2:6" x14ac:dyDescent="0.25">
      <c r="B42" s="5" t="s">
        <v>6</v>
      </c>
      <c r="C42" s="16">
        <v>5</v>
      </c>
      <c r="D42" s="16">
        <v>25</v>
      </c>
      <c r="E42" s="16">
        <v>171</v>
      </c>
      <c r="F42" s="17">
        <v>201</v>
      </c>
    </row>
    <row r="43" spans="2:6" x14ac:dyDescent="0.25">
      <c r="B43" s="6" t="s">
        <v>3</v>
      </c>
      <c r="C43" s="18"/>
      <c r="D43" s="18">
        <v>17</v>
      </c>
      <c r="E43" s="18">
        <v>153</v>
      </c>
      <c r="F43" s="19">
        <v>170</v>
      </c>
    </row>
    <row r="44" spans="2:6" x14ac:dyDescent="0.25">
      <c r="B44" s="6" t="s">
        <v>4</v>
      </c>
      <c r="C44" s="18"/>
      <c r="D44" s="18">
        <v>6</v>
      </c>
      <c r="E44" s="18">
        <v>5</v>
      </c>
      <c r="F44" s="19">
        <v>11</v>
      </c>
    </row>
    <row r="45" spans="2:6" x14ac:dyDescent="0.25">
      <c r="B45" s="6" t="s">
        <v>24</v>
      </c>
      <c r="C45" s="18">
        <v>5</v>
      </c>
      <c r="D45" s="18">
        <v>2</v>
      </c>
      <c r="E45" s="18">
        <v>13</v>
      </c>
      <c r="F45" s="19">
        <v>20</v>
      </c>
    </row>
    <row r="46" spans="2:6" x14ac:dyDescent="0.25">
      <c r="B46" s="5" t="s">
        <v>7</v>
      </c>
      <c r="C46" s="16">
        <v>22</v>
      </c>
      <c r="D46" s="16">
        <v>579</v>
      </c>
      <c r="E46" s="16">
        <v>618</v>
      </c>
      <c r="F46" s="17">
        <v>1219</v>
      </c>
    </row>
    <row r="47" spans="2:6" x14ac:dyDescent="0.25">
      <c r="B47" s="5" t="s">
        <v>5</v>
      </c>
      <c r="C47" s="16">
        <v>13</v>
      </c>
      <c r="D47" s="16">
        <v>121</v>
      </c>
      <c r="E47" s="16">
        <v>285</v>
      </c>
      <c r="F47" s="17">
        <v>419</v>
      </c>
    </row>
    <row r="48" spans="2:6" x14ac:dyDescent="0.25">
      <c r="B48" s="6" t="s">
        <v>3</v>
      </c>
      <c r="C48" s="18">
        <v>9</v>
      </c>
      <c r="D48" s="18">
        <v>110</v>
      </c>
      <c r="E48" s="18">
        <v>189</v>
      </c>
      <c r="F48" s="19">
        <v>308</v>
      </c>
    </row>
    <row r="49" spans="2:6" x14ac:dyDescent="0.25">
      <c r="B49" s="6" t="s">
        <v>4</v>
      </c>
      <c r="C49" s="18">
        <v>4</v>
      </c>
      <c r="D49" s="18">
        <v>10</v>
      </c>
      <c r="E49" s="18">
        <v>96</v>
      </c>
      <c r="F49" s="19">
        <v>110</v>
      </c>
    </row>
    <row r="50" spans="2:6" ht="15.75" thickBot="1" x14ac:dyDescent="0.3">
      <c r="B50" s="6" t="s">
        <v>24</v>
      </c>
      <c r="C50" s="18"/>
      <c r="D50" s="18">
        <v>1</v>
      </c>
      <c r="E50" s="18"/>
      <c r="F50" s="19">
        <v>1</v>
      </c>
    </row>
    <row r="51" spans="2:6" x14ac:dyDescent="0.25">
      <c r="B51" s="21" t="s">
        <v>20</v>
      </c>
      <c r="C51" s="24">
        <f>+C46/C37</f>
        <v>0.33846153846153848</v>
      </c>
      <c r="D51" s="24">
        <f>+D46/D37</f>
        <v>0.76994680851063835</v>
      </c>
      <c r="E51" s="24">
        <f t="shared" ref="E51:F51" si="4">+E46/E37</f>
        <v>0.49243027888446217</v>
      </c>
      <c r="F51" s="25">
        <f t="shared" si="4"/>
        <v>0.58832046332046328</v>
      </c>
    </row>
    <row r="52" spans="2:6" ht="15.75" thickBot="1" x14ac:dyDescent="0.3">
      <c r="B52" s="22" t="s">
        <v>21</v>
      </c>
      <c r="C52" s="23">
        <f>+C46/(C37-C39-C43-C48)</f>
        <v>0.46808510638297873</v>
      </c>
      <c r="D52" s="23">
        <f>+D46/(D37-D39-D43-D48)</f>
        <v>0.95544554455445541</v>
      </c>
      <c r="E52" s="23">
        <f t="shared" ref="E52:F52" si="5">+E46/(E37-E39-E43-E48)</f>
        <v>0.75091130012150664</v>
      </c>
      <c r="F52" s="26">
        <f t="shared" si="5"/>
        <v>0.82588075880758804</v>
      </c>
    </row>
    <row r="53" spans="2:6" ht="15.75" thickBot="1" x14ac:dyDescent="0.3"/>
    <row r="54" spans="2:6" x14ac:dyDescent="0.25">
      <c r="B54" s="1" t="s">
        <v>0</v>
      </c>
      <c r="C54" s="2" t="s">
        <v>16</v>
      </c>
      <c r="D54" s="2" t="s">
        <v>17</v>
      </c>
      <c r="E54" s="2" t="s">
        <v>18</v>
      </c>
      <c r="F54" s="3" t="s">
        <v>1</v>
      </c>
    </row>
    <row r="55" spans="2:6" x14ac:dyDescent="0.25">
      <c r="B55" s="4" t="s">
        <v>8</v>
      </c>
      <c r="C55" s="14">
        <v>1397</v>
      </c>
      <c r="D55" s="14">
        <v>4205</v>
      </c>
      <c r="E55" s="14">
        <v>8624</v>
      </c>
      <c r="F55" s="15">
        <v>14226</v>
      </c>
    </row>
    <row r="56" spans="2:6" x14ac:dyDescent="0.25">
      <c r="B56" s="5" t="s">
        <v>2</v>
      </c>
      <c r="C56" s="16">
        <v>14</v>
      </c>
      <c r="D56" s="16">
        <v>45</v>
      </c>
      <c r="E56" s="16">
        <v>35</v>
      </c>
      <c r="F56" s="17">
        <v>94</v>
      </c>
    </row>
    <row r="57" spans="2:6" x14ac:dyDescent="0.25">
      <c r="B57" s="6" t="s">
        <v>3</v>
      </c>
      <c r="C57" s="18"/>
      <c r="D57" s="18">
        <v>3</v>
      </c>
      <c r="E57" s="18"/>
      <c r="F57" s="19">
        <v>3</v>
      </c>
    </row>
    <row r="58" spans="2:6" x14ac:dyDescent="0.25">
      <c r="B58" s="6" t="s">
        <v>14</v>
      </c>
      <c r="C58" s="18">
        <v>14</v>
      </c>
      <c r="D58" s="18">
        <v>42</v>
      </c>
      <c r="E58" s="18">
        <v>35</v>
      </c>
      <c r="F58" s="19">
        <v>91</v>
      </c>
    </row>
    <row r="59" spans="2:6" x14ac:dyDescent="0.25">
      <c r="B59" s="5" t="s">
        <v>6</v>
      </c>
      <c r="C59" s="16">
        <v>55</v>
      </c>
      <c r="D59" s="16">
        <v>743</v>
      </c>
      <c r="E59" s="16">
        <v>377</v>
      </c>
      <c r="F59" s="17">
        <v>1175</v>
      </c>
    </row>
    <row r="60" spans="2:6" x14ac:dyDescent="0.25">
      <c r="B60" s="6" t="s">
        <v>3</v>
      </c>
      <c r="C60" s="18"/>
      <c r="D60" s="18">
        <v>543</v>
      </c>
      <c r="E60" s="18">
        <v>232</v>
      </c>
      <c r="F60" s="19">
        <v>775</v>
      </c>
    </row>
    <row r="61" spans="2:6" x14ac:dyDescent="0.25">
      <c r="B61" s="6" t="s">
        <v>4</v>
      </c>
      <c r="C61" s="18">
        <v>5</v>
      </c>
      <c r="D61" s="18">
        <v>200</v>
      </c>
      <c r="E61" s="18">
        <v>90</v>
      </c>
      <c r="F61" s="19">
        <v>295</v>
      </c>
    </row>
    <row r="62" spans="2:6" x14ac:dyDescent="0.25">
      <c r="B62" s="6" t="s">
        <v>14</v>
      </c>
      <c r="C62" s="18">
        <v>50</v>
      </c>
      <c r="D62" s="18"/>
      <c r="E62" s="18">
        <v>55</v>
      </c>
      <c r="F62" s="19">
        <v>105</v>
      </c>
    </row>
    <row r="63" spans="2:6" x14ac:dyDescent="0.25">
      <c r="B63" s="5" t="s">
        <v>7</v>
      </c>
      <c r="C63" s="16">
        <v>946</v>
      </c>
      <c r="D63" s="16">
        <v>2455</v>
      </c>
      <c r="E63" s="16">
        <v>6178</v>
      </c>
      <c r="F63" s="17">
        <v>9579</v>
      </c>
    </row>
    <row r="64" spans="2:6" x14ac:dyDescent="0.25">
      <c r="B64" s="5" t="s">
        <v>5</v>
      </c>
      <c r="C64" s="16">
        <v>382</v>
      </c>
      <c r="D64" s="16">
        <v>962</v>
      </c>
      <c r="E64" s="16">
        <v>2034</v>
      </c>
      <c r="F64" s="17">
        <v>3378</v>
      </c>
    </row>
    <row r="65" spans="2:6" x14ac:dyDescent="0.25">
      <c r="B65" s="6" t="s">
        <v>3</v>
      </c>
      <c r="C65" s="18">
        <v>189</v>
      </c>
      <c r="D65" s="18">
        <v>477</v>
      </c>
      <c r="E65" s="18">
        <v>974</v>
      </c>
      <c r="F65" s="19">
        <v>1640</v>
      </c>
    </row>
    <row r="66" spans="2:6" ht="15.75" thickBot="1" x14ac:dyDescent="0.3">
      <c r="B66" s="6" t="s">
        <v>4</v>
      </c>
      <c r="C66" s="18">
        <v>193</v>
      </c>
      <c r="D66" s="18">
        <v>485</v>
      </c>
      <c r="E66" s="18">
        <v>1060</v>
      </c>
      <c r="F66" s="19">
        <v>1738</v>
      </c>
    </row>
    <row r="67" spans="2:6" x14ac:dyDescent="0.25">
      <c r="B67" s="21" t="s">
        <v>20</v>
      </c>
      <c r="C67" s="24">
        <f>+C63/C55</f>
        <v>0.67716535433070868</v>
      </c>
      <c r="D67" s="24">
        <f t="shared" ref="D67:F67" si="6">+D63/D55</f>
        <v>0.58382877526753862</v>
      </c>
      <c r="E67" s="24">
        <f t="shared" si="6"/>
        <v>0.71637291280148419</v>
      </c>
      <c r="F67" s="25">
        <f t="shared" si="6"/>
        <v>0.67334458034584566</v>
      </c>
    </row>
    <row r="68" spans="2:6" ht="15.75" thickBot="1" x14ac:dyDescent="0.3">
      <c r="B68" s="22" t="s">
        <v>21</v>
      </c>
      <c r="C68" s="23">
        <f>+C63/(C55-C57-C60-C65)</f>
        <v>0.7831125827814569</v>
      </c>
      <c r="D68" s="23">
        <f t="shared" ref="D68:F68" si="7">+D63/(D55-D57-D60-D65)</f>
        <v>0.77152734129478318</v>
      </c>
      <c r="E68" s="23">
        <f t="shared" si="7"/>
        <v>0.83283904017255328</v>
      </c>
      <c r="F68" s="26">
        <f t="shared" si="7"/>
        <v>0.81122967479674801</v>
      </c>
    </row>
    <row r="69" spans="2:6" ht="15.75" thickBot="1" x14ac:dyDescent="0.3"/>
    <row r="70" spans="2:6" x14ac:dyDescent="0.25">
      <c r="B70" s="1" t="s">
        <v>0</v>
      </c>
      <c r="C70" s="2" t="s">
        <v>17</v>
      </c>
      <c r="D70" s="2" t="s">
        <v>18</v>
      </c>
      <c r="E70" s="3" t="s">
        <v>1</v>
      </c>
    </row>
    <row r="71" spans="2:6" x14ac:dyDescent="0.25">
      <c r="B71" s="4" t="s">
        <v>19</v>
      </c>
      <c r="C71" s="14">
        <v>3382</v>
      </c>
      <c r="D71" s="14">
        <v>334</v>
      </c>
      <c r="E71" s="15">
        <v>3716</v>
      </c>
    </row>
    <row r="72" spans="2:6" x14ac:dyDescent="0.25">
      <c r="B72" s="5" t="s">
        <v>2</v>
      </c>
      <c r="C72" s="16">
        <v>176</v>
      </c>
      <c r="D72" s="16">
        <v>13</v>
      </c>
      <c r="E72" s="17">
        <v>189</v>
      </c>
    </row>
    <row r="73" spans="2:6" x14ac:dyDescent="0.25">
      <c r="B73" s="6" t="s">
        <v>3</v>
      </c>
      <c r="C73" s="18">
        <v>176</v>
      </c>
      <c r="D73" s="18">
        <v>13</v>
      </c>
      <c r="E73" s="19">
        <v>189</v>
      </c>
    </row>
    <row r="74" spans="2:6" x14ac:dyDescent="0.25">
      <c r="B74" s="5" t="s">
        <v>6</v>
      </c>
      <c r="C74" s="16">
        <v>247</v>
      </c>
      <c r="D74" s="16">
        <v>15</v>
      </c>
      <c r="E74" s="17">
        <v>262</v>
      </c>
    </row>
    <row r="75" spans="2:6" x14ac:dyDescent="0.25">
      <c r="B75" s="6" t="s">
        <v>3</v>
      </c>
      <c r="C75" s="18">
        <v>158</v>
      </c>
      <c r="D75" s="18">
        <v>8</v>
      </c>
      <c r="E75" s="19">
        <v>166</v>
      </c>
    </row>
    <row r="76" spans="2:6" x14ac:dyDescent="0.25">
      <c r="B76" s="6" t="s">
        <v>4</v>
      </c>
      <c r="C76" s="18">
        <v>89</v>
      </c>
      <c r="D76" s="18">
        <v>7</v>
      </c>
      <c r="E76" s="19">
        <v>96</v>
      </c>
    </row>
    <row r="77" spans="2:6" x14ac:dyDescent="0.25">
      <c r="B77" s="5" t="s">
        <v>7</v>
      </c>
      <c r="C77" s="16">
        <v>1572</v>
      </c>
      <c r="D77" s="16">
        <v>189</v>
      </c>
      <c r="E77" s="17">
        <v>1761</v>
      </c>
    </row>
    <row r="78" spans="2:6" x14ac:dyDescent="0.25">
      <c r="B78" s="5" t="s">
        <v>5</v>
      </c>
      <c r="C78" s="16">
        <v>1387</v>
      </c>
      <c r="D78" s="16">
        <v>117</v>
      </c>
      <c r="E78" s="17">
        <v>1504</v>
      </c>
    </row>
    <row r="79" spans="2:6" x14ac:dyDescent="0.25">
      <c r="B79" s="6" t="s">
        <v>3</v>
      </c>
      <c r="C79" s="18">
        <v>1230</v>
      </c>
      <c r="D79" s="18">
        <v>81</v>
      </c>
      <c r="E79" s="19">
        <v>1311</v>
      </c>
    </row>
    <row r="80" spans="2:6" ht="15.75" thickBot="1" x14ac:dyDescent="0.3">
      <c r="B80" s="6" t="s">
        <v>4</v>
      </c>
      <c r="C80" s="18">
        <v>157</v>
      </c>
      <c r="D80" s="18">
        <v>36</v>
      </c>
      <c r="E80" s="19">
        <v>193</v>
      </c>
    </row>
    <row r="81" spans="2:5" x14ac:dyDescent="0.25">
      <c r="B81" s="21" t="s">
        <v>20</v>
      </c>
      <c r="C81" s="24">
        <f>+C77/C71</f>
        <v>0.46481371969248964</v>
      </c>
      <c r="D81" s="24">
        <f t="shared" ref="D81:E81" si="8">+D77/D71</f>
        <v>0.56586826347305386</v>
      </c>
      <c r="E81" s="25">
        <f t="shared" si="8"/>
        <v>0.47389666307857914</v>
      </c>
    </row>
    <row r="82" spans="2:5" ht="15.75" thickBot="1" x14ac:dyDescent="0.3">
      <c r="B82" s="22" t="s">
        <v>21</v>
      </c>
      <c r="C82" s="23">
        <f>+C77/(C71-C73-C75-C79)</f>
        <v>0.86468646864686471</v>
      </c>
      <c r="D82" s="23">
        <f t="shared" ref="D82:E82" si="9">+D77/(D71-D73-D75-D79)</f>
        <v>0.81465517241379315</v>
      </c>
      <c r="E82" s="26">
        <f t="shared" si="9"/>
        <v>0.85902439024390242</v>
      </c>
    </row>
    <row r="83" spans="2:5" ht="15.75" thickBot="1" x14ac:dyDescent="0.3"/>
    <row r="84" spans="2:5" x14ac:dyDescent="0.25">
      <c r="B84" s="1" t="s">
        <v>0</v>
      </c>
      <c r="C84" s="2" t="s">
        <v>17</v>
      </c>
      <c r="D84" s="3" t="s">
        <v>1</v>
      </c>
    </row>
    <row r="85" spans="2:5" x14ac:dyDescent="0.25">
      <c r="B85" s="4" t="s">
        <v>9</v>
      </c>
      <c r="C85" s="14">
        <v>2243</v>
      </c>
      <c r="D85" s="15">
        <v>2243</v>
      </c>
    </row>
    <row r="86" spans="2:5" x14ac:dyDescent="0.25">
      <c r="B86" s="5" t="s">
        <v>2</v>
      </c>
      <c r="C86" s="16">
        <v>84</v>
      </c>
      <c r="D86" s="17">
        <v>84</v>
      </c>
    </row>
    <row r="87" spans="2:5" x14ac:dyDescent="0.25">
      <c r="B87" s="6" t="s">
        <v>3</v>
      </c>
      <c r="C87" s="18">
        <v>65</v>
      </c>
      <c r="D87" s="19">
        <v>65</v>
      </c>
    </row>
    <row r="88" spans="2:5" x14ac:dyDescent="0.25">
      <c r="B88" s="6" t="s">
        <v>4</v>
      </c>
      <c r="C88" s="18">
        <v>19</v>
      </c>
      <c r="D88" s="19">
        <v>19</v>
      </c>
    </row>
    <row r="89" spans="2:5" x14ac:dyDescent="0.25">
      <c r="B89" s="5" t="s">
        <v>6</v>
      </c>
      <c r="C89" s="16">
        <v>66</v>
      </c>
      <c r="D89" s="17">
        <v>66</v>
      </c>
    </row>
    <row r="90" spans="2:5" x14ac:dyDescent="0.25">
      <c r="B90" s="6" t="s">
        <v>3</v>
      </c>
      <c r="C90" s="18">
        <v>51</v>
      </c>
      <c r="D90" s="19">
        <v>51</v>
      </c>
    </row>
    <row r="91" spans="2:5" x14ac:dyDescent="0.25">
      <c r="B91" s="6" t="s">
        <v>4</v>
      </c>
      <c r="C91" s="18">
        <v>15</v>
      </c>
      <c r="D91" s="19">
        <v>15</v>
      </c>
    </row>
    <row r="92" spans="2:5" x14ac:dyDescent="0.25">
      <c r="B92" s="5" t="s">
        <v>7</v>
      </c>
      <c r="C92" s="16">
        <v>1241</v>
      </c>
      <c r="D92" s="17">
        <v>1241</v>
      </c>
    </row>
    <row r="93" spans="2:5" x14ac:dyDescent="0.25">
      <c r="B93" s="5" t="s">
        <v>5</v>
      </c>
      <c r="C93" s="16">
        <v>852</v>
      </c>
      <c r="D93" s="17">
        <v>852</v>
      </c>
    </row>
    <row r="94" spans="2:5" x14ac:dyDescent="0.25">
      <c r="B94" s="6" t="s">
        <v>3</v>
      </c>
      <c r="C94" s="18">
        <v>712</v>
      </c>
      <c r="D94" s="19">
        <v>712</v>
      </c>
    </row>
    <row r="95" spans="2:5" ht="15.75" thickBot="1" x14ac:dyDescent="0.3">
      <c r="B95" s="6" t="s">
        <v>4</v>
      </c>
      <c r="C95" s="18">
        <v>140</v>
      </c>
      <c r="D95" s="19">
        <v>140</v>
      </c>
    </row>
    <row r="96" spans="2:5" x14ac:dyDescent="0.25">
      <c r="B96" s="21" t="s">
        <v>20</v>
      </c>
      <c r="C96" s="24">
        <f>+C92/C85</f>
        <v>0.55327686134641108</v>
      </c>
      <c r="D96" s="25">
        <f>+D92/D85</f>
        <v>0.55327686134641108</v>
      </c>
    </row>
    <row r="97" spans="2:4" ht="15.75" thickBot="1" x14ac:dyDescent="0.3">
      <c r="B97" s="22" t="s">
        <v>21</v>
      </c>
      <c r="C97" s="23">
        <f>+C92/(C85-C87-C90-C94)</f>
        <v>0.87703180212014131</v>
      </c>
      <c r="D97" s="26">
        <f>+D92/(D85-D87-D90-D94)</f>
        <v>0.87703180212014131</v>
      </c>
    </row>
    <row r="98" spans="2:4" ht="15.75" thickBot="1" x14ac:dyDescent="0.3"/>
    <row r="99" spans="2:4" x14ac:dyDescent="0.25">
      <c r="B99" s="1" t="s">
        <v>0</v>
      </c>
      <c r="C99" s="2" t="s">
        <v>17</v>
      </c>
      <c r="D99" s="3" t="s">
        <v>1</v>
      </c>
    </row>
    <row r="100" spans="2:4" x14ac:dyDescent="0.25">
      <c r="B100" s="4" t="s">
        <v>15</v>
      </c>
      <c r="C100" s="14">
        <v>1081</v>
      </c>
      <c r="D100" s="15">
        <v>1081</v>
      </c>
    </row>
    <row r="101" spans="2:4" x14ac:dyDescent="0.25">
      <c r="B101" s="5" t="s">
        <v>2</v>
      </c>
      <c r="C101" s="16">
        <v>142</v>
      </c>
      <c r="D101" s="17">
        <v>142</v>
      </c>
    </row>
    <row r="102" spans="2:4" x14ac:dyDescent="0.25">
      <c r="B102" s="6" t="s">
        <v>3</v>
      </c>
      <c r="C102" s="18">
        <v>132</v>
      </c>
      <c r="D102" s="19">
        <v>132</v>
      </c>
    </row>
    <row r="103" spans="2:4" x14ac:dyDescent="0.25">
      <c r="B103" s="6" t="s">
        <v>4</v>
      </c>
      <c r="C103" s="18">
        <v>7</v>
      </c>
      <c r="D103" s="19">
        <v>7</v>
      </c>
    </row>
    <row r="104" spans="2:4" x14ac:dyDescent="0.25">
      <c r="B104" s="6" t="s">
        <v>14</v>
      </c>
      <c r="C104" s="18">
        <v>3</v>
      </c>
      <c r="D104" s="19">
        <v>3</v>
      </c>
    </row>
    <row r="105" spans="2:4" x14ac:dyDescent="0.25">
      <c r="B105" s="5" t="s">
        <v>6</v>
      </c>
      <c r="C105" s="16">
        <v>231</v>
      </c>
      <c r="D105" s="17">
        <v>231</v>
      </c>
    </row>
    <row r="106" spans="2:4" x14ac:dyDescent="0.25">
      <c r="B106" s="6" t="s">
        <v>3</v>
      </c>
      <c r="C106" s="18">
        <v>222</v>
      </c>
      <c r="D106" s="19">
        <v>222</v>
      </c>
    </row>
    <row r="107" spans="2:4" x14ac:dyDescent="0.25">
      <c r="B107" s="6" t="s">
        <v>4</v>
      </c>
      <c r="C107" s="18">
        <v>9</v>
      </c>
      <c r="D107" s="19">
        <v>9</v>
      </c>
    </row>
    <row r="108" spans="2:4" x14ac:dyDescent="0.25">
      <c r="B108" s="5" t="s">
        <v>7</v>
      </c>
      <c r="C108" s="16">
        <v>413</v>
      </c>
      <c r="D108" s="17">
        <v>413</v>
      </c>
    </row>
    <row r="109" spans="2:4" x14ac:dyDescent="0.25">
      <c r="B109" s="5" t="s">
        <v>5</v>
      </c>
      <c r="C109" s="16">
        <v>295</v>
      </c>
      <c r="D109" s="17">
        <v>295</v>
      </c>
    </row>
    <row r="110" spans="2:4" x14ac:dyDescent="0.25">
      <c r="B110" s="6" t="s">
        <v>3</v>
      </c>
      <c r="C110" s="18">
        <v>268</v>
      </c>
      <c r="D110" s="19">
        <v>268</v>
      </c>
    </row>
    <row r="111" spans="2:4" ht="15.75" thickBot="1" x14ac:dyDescent="0.3">
      <c r="B111" s="6" t="s">
        <v>4</v>
      </c>
      <c r="C111" s="18">
        <v>27</v>
      </c>
      <c r="D111" s="19">
        <v>27</v>
      </c>
    </row>
    <row r="112" spans="2:4" x14ac:dyDescent="0.25">
      <c r="B112" s="21" t="s">
        <v>20</v>
      </c>
      <c r="C112" s="7">
        <f>+C108/C100</f>
        <v>0.38205365402405178</v>
      </c>
      <c r="D112" s="12">
        <f>+D108/D100</f>
        <v>0.38205365402405178</v>
      </c>
    </row>
    <row r="113" spans="2:4" ht="15.75" thickBot="1" x14ac:dyDescent="0.3">
      <c r="B113" s="22" t="s">
        <v>21</v>
      </c>
      <c r="C113" s="8">
        <f>+C108/(C100-C102-C106-C110)</f>
        <v>0.89978213507625271</v>
      </c>
      <c r="D113" s="13">
        <f>+D108/(D100-D102-D106-D110)</f>
        <v>0.89978213507625271</v>
      </c>
    </row>
    <row r="115" spans="2:4" ht="15.75" thickBot="1" x14ac:dyDescent="0.3"/>
    <row r="116" spans="2:4" x14ac:dyDescent="0.25">
      <c r="B116" s="1" t="s">
        <v>0</v>
      </c>
      <c r="C116" s="2" t="s">
        <v>22</v>
      </c>
      <c r="D116" s="3" t="s">
        <v>1</v>
      </c>
    </row>
    <row r="117" spans="2:4" x14ac:dyDescent="0.25">
      <c r="B117" s="4" t="s">
        <v>23</v>
      </c>
      <c r="C117" s="14">
        <v>10</v>
      </c>
      <c r="D117" s="15">
        <v>10</v>
      </c>
    </row>
    <row r="118" spans="2:4" x14ac:dyDescent="0.25">
      <c r="B118" s="5" t="s">
        <v>7</v>
      </c>
      <c r="C118" s="16">
        <v>6</v>
      </c>
      <c r="D118" s="17">
        <v>6</v>
      </c>
    </row>
    <row r="119" spans="2:4" x14ac:dyDescent="0.25">
      <c r="B119" s="5" t="s">
        <v>5</v>
      </c>
      <c r="C119" s="16">
        <v>4</v>
      </c>
      <c r="D119" s="17">
        <v>4</v>
      </c>
    </row>
    <row r="120" spans="2:4" x14ac:dyDescent="0.25">
      <c r="B120" s="6" t="s">
        <v>3</v>
      </c>
      <c r="C120" s="18">
        <v>2</v>
      </c>
      <c r="D120" s="19">
        <v>2</v>
      </c>
    </row>
    <row r="121" spans="2:4" ht="15.75" thickBot="1" x14ac:dyDescent="0.3">
      <c r="B121" s="6" t="s">
        <v>4</v>
      </c>
      <c r="C121" s="18">
        <v>2</v>
      </c>
      <c r="D121" s="19">
        <v>2</v>
      </c>
    </row>
    <row r="122" spans="2:4" x14ac:dyDescent="0.25">
      <c r="B122" s="21" t="s">
        <v>20</v>
      </c>
      <c r="C122" s="24">
        <f>+C118/C117</f>
        <v>0.6</v>
      </c>
      <c r="D122" s="25">
        <f>+D118/D117</f>
        <v>0.6</v>
      </c>
    </row>
    <row r="123" spans="2:4" ht="15.75" thickBot="1" x14ac:dyDescent="0.3">
      <c r="B123" s="22" t="s">
        <v>21</v>
      </c>
      <c r="C123" s="23">
        <f>+C118/(C117-C120)</f>
        <v>0.75</v>
      </c>
      <c r="D123" s="26">
        <f>+D118/(D117-D120)</f>
        <v>0.75</v>
      </c>
    </row>
  </sheetData>
  <sortState ref="I7:K14">
    <sortCondition descending="1" ref="J7:J14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85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20F72F26-6998-4076-A6C1-A5873C9EEC4B}"/>
</file>

<file path=customXml/itemProps2.xml><?xml version="1.0" encoding="utf-8"?>
<ds:datastoreItem xmlns:ds="http://schemas.openxmlformats.org/officeDocument/2006/customXml" ds:itemID="{96AC94CF-6422-4669-9E2C-D162204F1F01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octubre 2018</dc:title>
  <dc:creator>Julian Camilo Villar Chacon</dc:creator>
  <cp:lastModifiedBy>Julian Camilo Villar Chacon</cp:lastModifiedBy>
  <dcterms:created xsi:type="dcterms:W3CDTF">2017-11-30T16:30:56Z</dcterms:created>
  <dcterms:modified xsi:type="dcterms:W3CDTF">2018-12-14T21:11:10Z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